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 activeTab="2"/>
  </bookViews>
  <sheets>
    <sheet name="neconsumat aprilie" sheetId="1" r:id="rId1"/>
    <sheet name="aloc neconsumat aprilie" sheetId="2" r:id="rId2"/>
    <sheet name="RAD DENT TOTAL" sheetId="4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M8" i="2"/>
  <c r="M7"/>
  <c r="K9"/>
  <c r="K8"/>
  <c r="K7"/>
  <c r="J9"/>
  <c r="J9" i="4"/>
  <c r="I9"/>
  <c r="H9"/>
  <c r="G9"/>
  <c r="F9"/>
  <c r="E9"/>
  <c r="D9"/>
  <c r="K8"/>
  <c r="L8" s="1"/>
  <c r="G8"/>
  <c r="K7"/>
  <c r="L7" s="1"/>
  <c r="G7"/>
  <c r="L9" i="2"/>
  <c r="I9"/>
  <c r="H9"/>
  <c r="F9"/>
  <c r="E9"/>
  <c r="D9"/>
  <c r="G8"/>
  <c r="G7"/>
  <c r="G9" s="1"/>
  <c r="L9" i="4" l="1"/>
  <c r="K9"/>
  <c r="N8" i="2"/>
  <c r="M9"/>
  <c r="N7"/>
  <c r="N9" l="1"/>
  <c r="J8" i="1" l="1"/>
  <c r="I8"/>
  <c r="H8"/>
  <c r="G8"/>
  <c r="F8"/>
  <c r="E8"/>
  <c r="K7"/>
  <c r="K6"/>
  <c r="K8" l="1"/>
</calcChain>
</file>

<file path=xl/sharedStrings.xml><?xml version="1.0" encoding="utf-8"?>
<sst xmlns="http://schemas.openxmlformats.org/spreadsheetml/2006/main" count="59" uniqueCount="36">
  <si>
    <t>NR. CRT</t>
  </si>
  <si>
    <t xml:space="preserve">NR. CONTR </t>
  </si>
  <si>
    <t>TIP</t>
  </si>
  <si>
    <t>DENUMIRE FURNIZOR</t>
  </si>
  <si>
    <t xml:space="preserve">PLAFON RADIOLOGIE </t>
  </si>
  <si>
    <t>SUMA REALIZATA  RADIOLOGIE</t>
  </si>
  <si>
    <t>FACTURI STORNO RADIOLOGIE</t>
  </si>
  <si>
    <t>NR.INV. REFUZAT LA PLATA</t>
  </si>
  <si>
    <t>NR.PAC. RADIOLOGIE</t>
  </si>
  <si>
    <t>NR BILETE  RADIOLOGIE</t>
  </si>
  <si>
    <t>SUMA NECONSUMATA RADIOLOGIE TOTAL</t>
  </si>
  <si>
    <t>D0096</t>
  </si>
  <si>
    <t>R</t>
  </si>
  <si>
    <t>SC MULTIDENT SRL</t>
  </si>
  <si>
    <t>D0121</t>
  </si>
  <si>
    <t xml:space="preserve">CMI DR.PETCU DANIEL </t>
  </si>
  <si>
    <t>TOTAL</t>
  </si>
  <si>
    <t>ACTE ADITIONALE PENTRU RADIOGRAFII DENTARE LA CONTRACTELE DE MEDICINA DENTARA</t>
  </si>
  <si>
    <t>Nr.crt.</t>
  </si>
  <si>
    <t>CONTR. D</t>
  </si>
  <si>
    <t>DEN.FURNIZOR</t>
  </si>
  <si>
    <t xml:space="preserve"> Ianuarie 2019</t>
  </si>
  <si>
    <t xml:space="preserve"> Februarie 2019 </t>
  </si>
  <si>
    <t>Martie 2019</t>
  </si>
  <si>
    <t>TOTAL                TRIM I 2019</t>
  </si>
  <si>
    <t>Aprilie 2019</t>
  </si>
  <si>
    <t>Mai 2019</t>
  </si>
  <si>
    <t>Iunie 2019</t>
  </si>
  <si>
    <t>Total Trim II 2019</t>
  </si>
  <si>
    <t>Total Sem. I 2019</t>
  </si>
  <si>
    <t>CMI DR PETCU DANIEL BOGDAN</t>
  </si>
  <si>
    <t xml:space="preserve">TOTAL </t>
  </si>
  <si>
    <t>17.05.2019 - neconsumat aprilie</t>
  </si>
  <si>
    <t>neconsumat aprilie</t>
  </si>
  <si>
    <t>17.05.2019 MAI</t>
  </si>
  <si>
    <t>17.05.2019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</si>
</sst>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\ _l_e_i_-;\-* #,##0.00\ _l_e_i_-;_-* &quot;-&quot;??\ _l_e_i_-;_-@_-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3" fillId="0" borderId="1" xfId="2" applyFont="1" applyFill="1" applyBorder="1"/>
    <xf numFmtId="43" fontId="3" fillId="0" borderId="1" xfId="1" applyFont="1" applyFill="1" applyBorder="1"/>
    <xf numFmtId="43" fontId="3" fillId="0" borderId="1" xfId="1" applyFont="1" applyFill="1" applyBorder="1" applyAlignment="1">
      <alignment wrapText="1"/>
    </xf>
    <xf numFmtId="43" fontId="3" fillId="2" borderId="2" xfId="1" applyFont="1" applyFill="1" applyBorder="1"/>
    <xf numFmtId="165" fontId="3" fillId="2" borderId="2" xfId="1" applyNumberFormat="1" applyFont="1" applyFill="1" applyBorder="1"/>
    <xf numFmtId="43" fontId="3" fillId="3" borderId="1" xfId="1" applyFont="1" applyFill="1" applyBorder="1"/>
    <xf numFmtId="0" fontId="2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2" xfId="2" applyFont="1" applyFill="1" applyBorder="1"/>
    <xf numFmtId="43" fontId="3" fillId="0" borderId="2" xfId="1" applyFont="1" applyFill="1" applyBorder="1"/>
    <xf numFmtId="43" fontId="3" fillId="3" borderId="2" xfId="1" applyFont="1" applyFill="1" applyBorder="1"/>
    <xf numFmtId="0" fontId="0" fillId="0" borderId="3" xfId="0" applyFill="1" applyBorder="1"/>
    <xf numFmtId="0" fontId="0" fillId="0" borderId="4" xfId="0" applyFill="1" applyBorder="1"/>
    <xf numFmtId="0" fontId="3" fillId="0" borderId="5" xfId="0" applyFont="1" applyFill="1" applyBorder="1"/>
    <xf numFmtId="0" fontId="3" fillId="0" borderId="6" xfId="0" applyFont="1" applyFill="1" applyBorder="1"/>
    <xf numFmtId="43" fontId="2" fillId="0" borderId="1" xfId="0" applyNumberFormat="1" applyFont="1" applyFill="1" applyBorder="1"/>
    <xf numFmtId="0" fontId="0" fillId="0" borderId="0" xfId="0" applyFill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 applyFill="1" applyAlignment="1">
      <alignment horizontal="center" wrapText="1"/>
    </xf>
    <xf numFmtId="43" fontId="0" fillId="0" borderId="0" xfId="0" applyNumberFormat="1" applyFill="1" applyAlignment="1">
      <alignment horizontal="center" wrapText="1"/>
    </xf>
    <xf numFmtId="0" fontId="2" fillId="2" borderId="0" xfId="3" applyFont="1" applyFill="1" applyBorder="1" applyAlignment="1">
      <alignment horizontal="left"/>
    </xf>
    <xf numFmtId="0" fontId="4" fillId="2" borderId="0" xfId="4" applyFill="1"/>
    <xf numFmtId="0" fontId="4" fillId="2" borderId="0" xfId="3" applyFill="1"/>
    <xf numFmtId="0" fontId="5" fillId="2" borderId="0" xfId="3" applyFont="1" applyFill="1"/>
    <xf numFmtId="0" fontId="3" fillId="2" borderId="0" xfId="3" applyFont="1" applyFill="1"/>
    <xf numFmtId="0" fontId="4" fillId="2" borderId="0" xfId="3" applyFont="1" applyFill="1" applyBorder="1"/>
    <xf numFmtId="0" fontId="4" fillId="2" borderId="0" xfId="4" applyFont="1" applyFill="1" applyBorder="1"/>
    <xf numFmtId="0" fontId="5" fillId="2" borderId="0" xfId="5" applyFont="1" applyFill="1"/>
    <xf numFmtId="0" fontId="2" fillId="2" borderId="0" xfId="4" applyFont="1" applyFill="1" applyBorder="1"/>
    <xf numFmtId="14" fontId="4" fillId="2" borderId="0" xfId="4" applyNumberFormat="1" applyFont="1" applyFill="1" applyBorder="1"/>
    <xf numFmtId="0" fontId="6" fillId="2" borderId="1" xfId="3" applyFont="1" applyFill="1" applyBorder="1" applyAlignment="1"/>
    <xf numFmtId="0" fontId="6" fillId="2" borderId="1" xfId="4" applyFont="1" applyFill="1" applyBorder="1" applyAlignment="1"/>
    <xf numFmtId="0" fontId="6" fillId="2" borderId="1" xfId="3" applyFont="1" applyFill="1" applyBorder="1" applyAlignment="1">
      <alignment wrapText="1"/>
    </xf>
    <xf numFmtId="0" fontId="6" fillId="2" borderId="1" xfId="3" applyFont="1" applyFill="1" applyBorder="1" applyAlignment="1">
      <alignment horizontal="center" wrapText="1"/>
    </xf>
    <xf numFmtId="0" fontId="7" fillId="0" borderId="0" xfId="0" applyFont="1"/>
    <xf numFmtId="165" fontId="8" fillId="2" borderId="1" xfId="6" applyNumberFormat="1" applyFont="1" applyFill="1" applyBorder="1"/>
    <xf numFmtId="0" fontId="7" fillId="2" borderId="1" xfId="7" applyFont="1" applyFill="1" applyBorder="1"/>
    <xf numFmtId="43" fontId="8" fillId="2" borderId="1" xfId="8" applyFont="1" applyFill="1" applyBorder="1"/>
    <xf numFmtId="43" fontId="8" fillId="2" borderId="1" xfId="6" applyFont="1" applyFill="1" applyBorder="1"/>
    <xf numFmtId="43" fontId="8" fillId="2" borderId="1" xfId="6" applyFont="1" applyFill="1" applyBorder="1" applyAlignment="1">
      <alignment wrapText="1"/>
    </xf>
    <xf numFmtId="0" fontId="8" fillId="2" borderId="1" xfId="3" applyFont="1" applyFill="1" applyBorder="1"/>
    <xf numFmtId="0" fontId="6" fillId="2" borderId="1" xfId="3" applyFont="1" applyFill="1" applyBorder="1"/>
    <xf numFmtId="0" fontId="6" fillId="2" borderId="1" xfId="4" applyFont="1" applyFill="1" applyBorder="1"/>
    <xf numFmtId="43" fontId="6" fillId="2" borderId="1" xfId="3" applyNumberFormat="1" applyFont="1" applyFill="1" applyBorder="1"/>
    <xf numFmtId="0" fontId="9" fillId="0" borderId="0" xfId="0" applyFont="1"/>
    <xf numFmtId="0" fontId="6" fillId="4" borderId="1" xfId="3" applyFont="1" applyFill="1" applyBorder="1" applyAlignment="1">
      <alignment horizontal="center" wrapText="1"/>
    </xf>
    <xf numFmtId="43" fontId="8" fillId="4" borderId="1" xfId="6" applyFont="1" applyFill="1" applyBorder="1"/>
    <xf numFmtId="43" fontId="6" fillId="4" borderId="1" xfId="3" applyNumberFormat="1" applyFont="1" applyFill="1" applyBorder="1"/>
    <xf numFmtId="43" fontId="8" fillId="0" borderId="1" xfId="1" applyFont="1" applyFill="1" applyBorder="1" applyAlignment="1">
      <alignment wrapText="1"/>
    </xf>
  </cellXfs>
  <cellStyles count="9">
    <cellStyle name="Comma" xfId="1" builtinId="3"/>
    <cellStyle name="Comma 10" xfId="6"/>
    <cellStyle name="Comma 16" xfId="8"/>
    <cellStyle name="Normal" xfId="0" builtinId="0"/>
    <cellStyle name="Normal 10 2" xfId="3"/>
    <cellStyle name="Normal 2 2 3" xfId="5"/>
    <cellStyle name="Normal 25" xfId="7"/>
    <cellStyle name="Normal_PLAFON RAPORTAT TRIM.II,III 2004 10" xfId="4"/>
    <cellStyle name="Normal_PLAFON RAPORTAT TRIM.II,III 2004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U8"/>
  <sheetViews>
    <sheetView workbookViewId="0">
      <selection activeCell="K6" sqref="K6:K7"/>
    </sheetView>
  </sheetViews>
  <sheetFormatPr defaultRowHeight="15"/>
  <cols>
    <col min="4" max="4" width="27.28515625" bestFit="1" customWidth="1"/>
    <col min="5" max="5" width="15.28515625" customWidth="1"/>
    <col min="6" max="6" width="14" customWidth="1"/>
    <col min="9" max="9" width="11.140625" customWidth="1"/>
    <col min="11" max="11" width="28.140625" customWidth="1"/>
  </cols>
  <sheetData>
    <row r="2" spans="1:21" ht="15.75">
      <c r="D2" s="30" t="s">
        <v>17</v>
      </c>
    </row>
    <row r="3" spans="1:21" ht="15.75">
      <c r="D3" s="30"/>
    </row>
    <row r="5" spans="1:21" s="25" customFormat="1" ht="30.75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26" t="s">
        <v>7</v>
      </c>
      <c r="I5" s="26" t="s">
        <v>8</v>
      </c>
      <c r="J5" s="26" t="s">
        <v>9</v>
      </c>
      <c r="K5" s="27" t="s">
        <v>10</v>
      </c>
      <c r="L5" s="28"/>
      <c r="T5" s="28"/>
      <c r="U5" s="29"/>
    </row>
    <row r="6" spans="1:21" s="1" customFormat="1" ht="21" customHeight="1">
      <c r="A6" s="5">
        <v>1</v>
      </c>
      <c r="B6" s="6" t="s">
        <v>11</v>
      </c>
      <c r="C6" s="7" t="s">
        <v>12</v>
      </c>
      <c r="D6" s="8" t="s">
        <v>13</v>
      </c>
      <c r="E6" s="9">
        <v>51861.21</v>
      </c>
      <c r="F6" s="10">
        <v>51855</v>
      </c>
      <c r="G6" s="2"/>
      <c r="H6" s="4"/>
      <c r="I6" s="11">
        <v>712</v>
      </c>
      <c r="J6" s="12"/>
      <c r="K6" s="13">
        <f>E6-F6</f>
        <v>6.2099999999991269</v>
      </c>
    </row>
    <row r="7" spans="1:21" s="1" customFormat="1" ht="22.5" customHeight="1" thickBot="1">
      <c r="A7" s="14">
        <v>2</v>
      </c>
      <c r="B7" s="15" t="s">
        <v>14</v>
      </c>
      <c r="C7" s="16" t="s">
        <v>12</v>
      </c>
      <c r="D7" s="17" t="s">
        <v>15</v>
      </c>
      <c r="E7" s="18">
        <v>15623.46</v>
      </c>
      <c r="F7" s="10">
        <v>12600</v>
      </c>
      <c r="G7" s="18">
        <v>0</v>
      </c>
      <c r="H7" s="11">
        <v>0</v>
      </c>
      <c r="I7" s="11">
        <v>40</v>
      </c>
      <c r="J7" s="12">
        <v>0</v>
      </c>
      <c r="K7" s="19">
        <f>E7-F7</f>
        <v>3023.4599999999991</v>
      </c>
    </row>
    <row r="8" spans="1:21" s="1" customFormat="1" ht="16.5" thickBot="1">
      <c r="A8" s="20"/>
      <c r="B8" s="21"/>
      <c r="C8" s="22" t="s">
        <v>16</v>
      </c>
      <c r="D8" s="23"/>
      <c r="E8" s="24">
        <f>SUM(E6:E7)</f>
        <v>67484.67</v>
      </c>
      <c r="F8" s="24">
        <f t="shared" ref="F8:K8" si="0">SUM(F6:F7)</f>
        <v>64455</v>
      </c>
      <c r="G8" s="24">
        <f t="shared" si="0"/>
        <v>0</v>
      </c>
      <c r="H8" s="24">
        <f t="shared" si="0"/>
        <v>0</v>
      </c>
      <c r="I8" s="24">
        <f t="shared" si="0"/>
        <v>752</v>
      </c>
      <c r="J8" s="24">
        <f t="shared" si="0"/>
        <v>0</v>
      </c>
      <c r="K8" s="24">
        <f t="shared" si="0"/>
        <v>3029.6699999999983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12"/>
  <sheetViews>
    <sheetView workbookViewId="0">
      <selection activeCell="J24" sqref="J24"/>
    </sheetView>
  </sheetViews>
  <sheetFormatPr defaultRowHeight="15"/>
  <cols>
    <col min="1" max="1" width="8" customWidth="1"/>
    <col min="3" max="3" width="35.42578125" customWidth="1"/>
    <col min="4" max="4" width="19.7109375" hidden="1" customWidth="1"/>
    <col min="5" max="7" width="16.85546875" hidden="1" customWidth="1"/>
    <col min="8" max="15" width="16.85546875" customWidth="1"/>
    <col min="16" max="16" width="17.42578125" customWidth="1"/>
    <col min="17" max="17" width="21.85546875" customWidth="1"/>
  </cols>
  <sheetData>
    <row r="1" spans="1:17" ht="15.75">
      <c r="A1" s="30" t="s">
        <v>17</v>
      </c>
      <c r="B1" s="31"/>
      <c r="C1" s="3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.75">
      <c r="A2" s="33"/>
      <c r="B2" s="31"/>
      <c r="C2" s="34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>
      <c r="A3" s="35"/>
      <c r="B3" s="36"/>
      <c r="C3" s="37" t="s">
        <v>32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15.75">
      <c r="A4" s="35"/>
      <c r="B4" s="38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>
      <c r="A5" s="35"/>
      <c r="B5" s="39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s="44" customFormat="1" ht="30">
      <c r="A6" s="40" t="s">
        <v>18</v>
      </c>
      <c r="B6" s="41" t="s">
        <v>19</v>
      </c>
      <c r="C6" s="41" t="s">
        <v>20</v>
      </c>
      <c r="D6" s="42" t="s">
        <v>21</v>
      </c>
      <c r="E6" s="42" t="s">
        <v>22</v>
      </c>
      <c r="F6" s="42" t="s">
        <v>23</v>
      </c>
      <c r="G6" s="43" t="s">
        <v>24</v>
      </c>
      <c r="H6" s="43" t="s">
        <v>25</v>
      </c>
      <c r="I6" s="43" t="s">
        <v>26</v>
      </c>
      <c r="J6" s="55" t="s">
        <v>33</v>
      </c>
      <c r="K6" s="43" t="s">
        <v>34</v>
      </c>
      <c r="L6" s="42" t="s">
        <v>27</v>
      </c>
      <c r="M6" s="43" t="s">
        <v>28</v>
      </c>
      <c r="N6" s="43" t="s">
        <v>29</v>
      </c>
    </row>
    <row r="7" spans="1:17" s="44" customFormat="1">
      <c r="A7" s="45">
        <v>1</v>
      </c>
      <c r="B7" s="46" t="s">
        <v>11</v>
      </c>
      <c r="C7" s="46" t="s">
        <v>13</v>
      </c>
      <c r="D7" s="47">
        <v>45240</v>
      </c>
      <c r="E7" s="48">
        <v>50175</v>
      </c>
      <c r="F7" s="49">
        <v>53460</v>
      </c>
      <c r="G7" s="48">
        <f>E7+D7+F7</f>
        <v>148875</v>
      </c>
      <c r="H7" s="10">
        <v>51855</v>
      </c>
      <c r="I7" s="48">
        <v>51861.206859592705</v>
      </c>
      <c r="J7" s="56">
        <v>6.2099999999991269</v>
      </c>
      <c r="K7" s="48">
        <f>I7+J7</f>
        <v>51867.416859592704</v>
      </c>
      <c r="L7" s="48">
        <v>51861.206859592705</v>
      </c>
      <c r="M7" s="48">
        <f>H7+K7+L7</f>
        <v>155583.62371918542</v>
      </c>
      <c r="N7" s="48">
        <f>G7+M7</f>
        <v>304458.62371918542</v>
      </c>
    </row>
    <row r="8" spans="1:17" s="44" customFormat="1">
      <c r="A8" s="50">
        <v>2</v>
      </c>
      <c r="B8" s="46" t="s">
        <v>14</v>
      </c>
      <c r="C8" s="46" t="s">
        <v>30</v>
      </c>
      <c r="D8" s="47">
        <v>15615</v>
      </c>
      <c r="E8" s="47">
        <v>15630</v>
      </c>
      <c r="F8" s="49">
        <v>15015</v>
      </c>
      <c r="G8" s="48">
        <f>E8+D8+F8</f>
        <v>46260</v>
      </c>
      <c r="H8" s="10">
        <v>12600</v>
      </c>
      <c r="I8" s="48">
        <v>15623.459807073954</v>
      </c>
      <c r="J8" s="56">
        <v>3023.4599999999991</v>
      </c>
      <c r="K8" s="48">
        <f>I8+J8</f>
        <v>18646.919807073951</v>
      </c>
      <c r="L8" s="48">
        <v>15623.459807073954</v>
      </c>
      <c r="M8" s="48">
        <f>H8+K8+L8</f>
        <v>46870.379614147903</v>
      </c>
      <c r="N8" s="48">
        <f>G8+M8</f>
        <v>93130.379614147911</v>
      </c>
    </row>
    <row r="9" spans="1:17" s="44" customFormat="1" ht="34.5" customHeight="1">
      <c r="A9" s="51"/>
      <c r="B9" s="52"/>
      <c r="C9" s="42" t="s">
        <v>31</v>
      </c>
      <c r="D9" s="53">
        <f>D7+D8</f>
        <v>60855</v>
      </c>
      <c r="E9" s="53">
        <f>E7+E8</f>
        <v>65805</v>
      </c>
      <c r="F9" s="53">
        <f>F7+F8</f>
        <v>68475</v>
      </c>
      <c r="G9" s="53">
        <f>G7+G8</f>
        <v>195135</v>
      </c>
      <c r="H9" s="53">
        <f t="shared" ref="H9:N9" si="0">SUM(H7:H8)</f>
        <v>64455</v>
      </c>
      <c r="I9" s="53">
        <f t="shared" si="0"/>
        <v>67484.666666666657</v>
      </c>
      <c r="J9" s="57">
        <f t="shared" si="0"/>
        <v>3029.6699999999983</v>
      </c>
      <c r="K9" s="53">
        <f t="shared" si="0"/>
        <v>70514.336666666655</v>
      </c>
      <c r="L9" s="53">
        <f t="shared" si="0"/>
        <v>67484.666666666657</v>
      </c>
      <c r="M9" s="53">
        <f t="shared" si="0"/>
        <v>202454.00333333333</v>
      </c>
      <c r="N9" s="53">
        <f t="shared" si="0"/>
        <v>397589.0033333333</v>
      </c>
    </row>
    <row r="12" spans="1:17">
      <c r="C12" s="5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12"/>
  <sheetViews>
    <sheetView tabSelected="1" workbookViewId="0">
      <selection sqref="A1:XFD1048576"/>
    </sheetView>
  </sheetViews>
  <sheetFormatPr defaultRowHeight="15"/>
  <cols>
    <col min="1" max="1" width="8" customWidth="1"/>
    <col min="3" max="3" width="35.42578125" customWidth="1"/>
    <col min="4" max="4" width="19.7109375" customWidth="1"/>
    <col min="5" max="9" width="16.85546875" customWidth="1"/>
    <col min="10" max="10" width="15.85546875" customWidth="1"/>
    <col min="11" max="11" width="15.5703125" customWidth="1"/>
    <col min="12" max="13" width="16.85546875" customWidth="1"/>
    <col min="14" max="14" width="17.42578125" customWidth="1"/>
    <col min="15" max="15" width="21.85546875" customWidth="1"/>
  </cols>
  <sheetData>
    <row r="1" spans="1:15" ht="15.75">
      <c r="A1" s="30" t="s">
        <v>17</v>
      </c>
      <c r="B1" s="31"/>
      <c r="C1" s="3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.75">
      <c r="A2" s="33"/>
      <c r="B2" s="31"/>
      <c r="C2" s="34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5"/>
      <c r="B3" s="36"/>
      <c r="C3" s="37" t="s">
        <v>35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5.75">
      <c r="A4" s="35"/>
      <c r="B4" s="38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>
      <c r="A5" s="35"/>
      <c r="B5" s="39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44" customFormat="1" ht="30">
      <c r="A6" s="40" t="s">
        <v>18</v>
      </c>
      <c r="B6" s="41" t="s">
        <v>19</v>
      </c>
      <c r="C6" s="41" t="s">
        <v>20</v>
      </c>
      <c r="D6" s="42" t="s">
        <v>21</v>
      </c>
      <c r="E6" s="42" t="s">
        <v>22</v>
      </c>
      <c r="F6" s="42" t="s">
        <v>23</v>
      </c>
      <c r="G6" s="43" t="s">
        <v>24</v>
      </c>
      <c r="H6" s="43" t="s">
        <v>25</v>
      </c>
      <c r="I6" s="43" t="s">
        <v>26</v>
      </c>
      <c r="J6" s="42" t="s">
        <v>27</v>
      </c>
      <c r="K6" s="43" t="s">
        <v>28</v>
      </c>
      <c r="L6" s="43" t="s">
        <v>29</v>
      </c>
    </row>
    <row r="7" spans="1:15" s="44" customFormat="1" ht="21" customHeight="1">
      <c r="A7" s="45">
        <v>1</v>
      </c>
      <c r="B7" s="46" t="s">
        <v>11</v>
      </c>
      <c r="C7" s="46" t="s">
        <v>13</v>
      </c>
      <c r="D7" s="47">
        <v>45240</v>
      </c>
      <c r="E7" s="48">
        <v>50175</v>
      </c>
      <c r="F7" s="49">
        <v>53460</v>
      </c>
      <c r="G7" s="48">
        <f>E7+D7+F7</f>
        <v>148875</v>
      </c>
      <c r="H7" s="58">
        <v>51855</v>
      </c>
      <c r="I7" s="48">
        <v>51867.416859592704</v>
      </c>
      <c r="J7" s="48">
        <v>51861.206859592705</v>
      </c>
      <c r="K7" s="48">
        <f>H7+I7+J7</f>
        <v>155583.62371918542</v>
      </c>
      <c r="L7" s="48">
        <f>G7+K7</f>
        <v>304458.62371918542</v>
      </c>
    </row>
    <row r="8" spans="1:15" s="44" customFormat="1" ht="21" customHeight="1">
      <c r="A8" s="50">
        <v>2</v>
      </c>
      <c r="B8" s="46" t="s">
        <v>14</v>
      </c>
      <c r="C8" s="46" t="s">
        <v>30</v>
      </c>
      <c r="D8" s="47">
        <v>15615</v>
      </c>
      <c r="E8" s="47">
        <v>15630</v>
      </c>
      <c r="F8" s="49">
        <v>15015</v>
      </c>
      <c r="G8" s="48">
        <f>E8+D8+F8</f>
        <v>46260</v>
      </c>
      <c r="H8" s="58">
        <v>12600</v>
      </c>
      <c r="I8" s="48">
        <v>18646.919807073951</v>
      </c>
      <c r="J8" s="48">
        <v>15623.459807073954</v>
      </c>
      <c r="K8" s="48">
        <f>H8+I8+J8</f>
        <v>46870.379614147903</v>
      </c>
      <c r="L8" s="48">
        <f>G8+K8</f>
        <v>93130.379614147911</v>
      </c>
    </row>
    <row r="9" spans="1:15" s="44" customFormat="1" ht="34.5" customHeight="1">
      <c r="A9" s="51"/>
      <c r="B9" s="52"/>
      <c r="C9" s="42" t="s">
        <v>31</v>
      </c>
      <c r="D9" s="53">
        <f>D7+D8</f>
        <v>60855</v>
      </c>
      <c r="E9" s="53">
        <f>E7+E8</f>
        <v>65805</v>
      </c>
      <c r="F9" s="53">
        <f>F7+F8</f>
        <v>68475</v>
      </c>
      <c r="G9" s="53">
        <f>G7+G8</f>
        <v>195135</v>
      </c>
      <c r="H9" s="53">
        <f>SUM(H7:H8)</f>
        <v>64455</v>
      </c>
      <c r="I9" s="53">
        <f>SUM(I7:I8)</f>
        <v>70514.336666666655</v>
      </c>
      <c r="J9" s="53">
        <f>SUM(J7:J8)</f>
        <v>67484.666666666657</v>
      </c>
      <c r="K9" s="53">
        <f>SUM(K7:K8)</f>
        <v>202454.00333333333</v>
      </c>
      <c r="L9" s="53">
        <f>SUM(L7:L8)</f>
        <v>397589.0033333333</v>
      </c>
    </row>
    <row r="12" spans="1:15">
      <c r="C12" s="5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neconsumat aprilie</vt:lpstr>
      <vt:lpstr>aloc neconsumat aprilie</vt:lpstr>
      <vt:lpstr>RAD DENT TOTAL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2019-05-17T12:14:25Z</dcterms:created>
  <dcterms:modified xsi:type="dcterms:W3CDTF">2019-05-20T08:05:54Z</dcterms:modified>
</cp:coreProperties>
</file>